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340" tabRatio="946" activeTab="0"/>
  </bookViews>
  <sheets>
    <sheet name="Вода(насел)" sheetId="1" r:id="rId1"/>
  </sheets>
  <definedNames>
    <definedName name="_xlnm.Print_Titles" localSheetId="0">'Вода(насел)'!$52:$52</definedName>
    <definedName name="_xlnm.Print_Area" localSheetId="0">'Вода(насел)'!$A$1:$H$82</definedName>
  </definedNames>
  <calcPr fullCalcOnLoad="1"/>
</workbook>
</file>

<file path=xl/sharedStrings.xml><?xml version="1.0" encoding="utf-8"?>
<sst xmlns="http://schemas.openxmlformats.org/spreadsheetml/2006/main" count="118" uniqueCount="49">
  <si>
    <t>№ пп</t>
  </si>
  <si>
    <t>Единица измерения</t>
  </si>
  <si>
    <t>Начальник ПЭО МУП «ККП»</t>
  </si>
  <si>
    <t>с 1 человека        в месяц</t>
  </si>
  <si>
    <t>**</t>
  </si>
  <si>
    <t>Примечание. *</t>
  </si>
  <si>
    <t>--</t>
  </si>
  <si>
    <t>***</t>
  </si>
  <si>
    <t>для населения г.Десногорска с учетом нормативов потребления</t>
  </si>
  <si>
    <t>хол.общ.</t>
  </si>
  <si>
    <t>сем.общ.</t>
  </si>
  <si>
    <t>1.1</t>
  </si>
  <si>
    <t>1.2</t>
  </si>
  <si>
    <t>1.3</t>
  </si>
  <si>
    <t>1.4</t>
  </si>
  <si>
    <t>коттеджи</t>
  </si>
  <si>
    <t>1.5</t>
  </si>
  <si>
    <t>1.6</t>
  </si>
  <si>
    <t>1.7</t>
  </si>
  <si>
    <t>1.8</t>
  </si>
  <si>
    <t>Приложение № 1</t>
  </si>
  <si>
    <t>к приказу №______ от_____________</t>
  </si>
  <si>
    <t>Приложение № 2</t>
  </si>
  <si>
    <t>Холодное водоснабжение, руб. с НДС</t>
  </si>
  <si>
    <t>Горячее водоснабжение, руб. с НДС</t>
  </si>
  <si>
    <t>Водо-             отведение,              руб. с НДС</t>
  </si>
  <si>
    <t>МКД</t>
  </si>
  <si>
    <t>коммунальных услуг по водоснабжению и водоотведению в жилых помещениях</t>
  </si>
  <si>
    <t>Размер платы за водоснабжение и водоотведение</t>
  </si>
  <si>
    <t>Категория жилых помещений</t>
  </si>
  <si>
    <r>
      <rPr>
        <b/>
        <sz val="10"/>
        <rFont val="Arial"/>
        <family val="2"/>
      </rPr>
      <t>Многоквартирные и жилые дома</t>
    </r>
    <r>
      <rPr>
        <sz val="10"/>
        <rFont val="Arial"/>
        <family val="2"/>
      </rPr>
      <t xml:space="preserve"> с центра-лизованным холодным и горячим водоснаб-жением и водоотведением, оборудованные раковинами, мойками, унитазами, ваннами длиной от 1500 мм до 1700 мм, с душем</t>
    </r>
  </si>
  <si>
    <r>
      <rPr>
        <b/>
        <sz val="10"/>
        <rFont val="Arial"/>
        <family val="2"/>
      </rPr>
      <t>Дома, использующиеся в качестве общежитий</t>
    </r>
    <r>
      <rPr>
        <sz val="10"/>
        <rFont val="Arial"/>
        <family val="2"/>
      </rPr>
      <t>, оборудованные раковинами, мойками, унитазами, с общими душевым                     и с централизованным холодным и горячим водоснабжением, водоотведением</t>
    </r>
  </si>
  <si>
    <r>
      <t xml:space="preserve">Дома, использующиеся в качестве общежитий, оборудованные раковинами, мойками, унитазами, с душем на каждом этаже (при жилых комнатах) </t>
    </r>
    <r>
      <rPr>
        <b/>
        <sz val="10"/>
        <rFont val="Arial"/>
        <family val="2"/>
      </rPr>
      <t>в домах комнатного типа</t>
    </r>
    <r>
      <rPr>
        <sz val="10"/>
        <rFont val="Arial"/>
        <family val="2"/>
      </rPr>
      <t>, с централизованным холодным и горячим водоснабжением, водоотведением</t>
    </r>
  </si>
  <si>
    <r>
      <rPr>
        <b/>
        <sz val="10"/>
        <rFont val="Arial"/>
        <family val="2"/>
      </rPr>
      <t>Дома комнатного типа</t>
    </r>
    <r>
      <rPr>
        <sz val="10"/>
        <rFont val="Arial"/>
        <family val="2"/>
      </rPr>
      <t>, использующиеся                         в качестве общежитий, оборудованные мойками, унитазами, с централизованным холодным и горячим водоснабжением, водоотведением</t>
    </r>
  </si>
  <si>
    <r>
      <rPr>
        <b/>
        <sz val="10"/>
        <rFont val="Arial"/>
        <family val="2"/>
      </rPr>
      <t>Жилые дома коттеджного типа</t>
    </r>
    <r>
      <rPr>
        <sz val="10"/>
        <rFont val="Arial"/>
        <family val="2"/>
      </rPr>
      <t xml:space="preserve"> с центра-лизованным холодным и горячим водоснаб-жением и водоотведением, оборудованные раковинами, мойками, унитазами, душем, ваннами длиной от 1500 мм до 1700 мм</t>
    </r>
  </si>
  <si>
    <t>+</t>
  </si>
  <si>
    <r>
      <rPr>
        <b/>
        <sz val="10"/>
        <rFont val="Arial"/>
        <family val="2"/>
      </rPr>
      <t>Дома, использующиеся в качестве общежитий</t>
    </r>
    <r>
      <rPr>
        <sz val="10"/>
        <rFont val="Arial"/>
        <family val="2"/>
      </rPr>
      <t>, оборудованные раковинами, мойками, унитазами, с блоками душевых                                            на этажах при жилых комнатах в каждой секции здания, с централизованным холодным и горячим водоснабжением, водоотведением</t>
    </r>
  </si>
  <si>
    <t>Наличие (+), отсутствие (--) технической возможности установки индивидуальных приборов учета ХВС и ГВС ****</t>
  </si>
  <si>
    <r>
      <t xml:space="preserve">Дома, использующиеся в качестве общежитий, оборудованные раковинами, мойками, унитазами, ваннами с душем на блок, одну или несколько комнат </t>
    </r>
    <r>
      <rPr>
        <b/>
        <sz val="10"/>
        <rFont val="Arial"/>
        <family val="2"/>
      </rPr>
      <t>в домах комнатного типа</t>
    </r>
    <r>
      <rPr>
        <sz val="10"/>
        <rFont val="Arial"/>
        <family val="2"/>
      </rPr>
      <t>, с централизованным холодным и горячим водоснабжением, водоотведением</t>
    </r>
  </si>
  <si>
    <r>
      <t xml:space="preserve">Дома, использующиеся в качестве общежитий, оборудованные раковинами, мойками, унитазами, поддонами с душем, душевой кабиной на блок, одну или несколько комнат </t>
    </r>
    <r>
      <rPr>
        <b/>
        <sz val="10"/>
        <rFont val="Arial"/>
        <family val="2"/>
      </rPr>
      <t>в домах комнатного типа</t>
    </r>
    <r>
      <rPr>
        <sz val="10"/>
        <rFont val="Arial"/>
        <family val="2"/>
      </rPr>
      <t>, с централизованным холодным и горячим водоснабжением, водоотведением</t>
    </r>
  </si>
  <si>
    <t>В.В. Евсюкова</t>
  </si>
  <si>
    <t>к приказу от ___________ №_______</t>
  </si>
  <si>
    <t>к приказу от ____________ №______</t>
  </si>
  <si>
    <t>на период с 01.01.2020 по 30.06.2020</t>
  </si>
  <si>
    <t>тарифы (с НДС) на холодную питьевую воду и водоотведение, установленные постановлением Департа-мента Смоленской области по энергетике, энергоэффективности, тарифной политике  от 13.12.2019            № 261;</t>
  </si>
  <si>
    <t>нормативы потребления коммунальных услуг по водоснабжению и водоотведению, утвержденные постановлением Департамента Смоленской области по энергетике, энергоэффективности, тарифной политике № 51 от 24.08.2012 (в редакции постановлений  от 17.05.2013 №194,  от 17.09.2015 № 181,                от 20.10.2015  № 332,  от 28.10.2015 № 339,  от 22.04.2016 № 37,  от 17.06.2016 № 60,  от 22.07.2016                                          № 84).</t>
  </si>
  <si>
    <t>на период с 01.07.2020 по 31.12.2020</t>
  </si>
  <si>
    <t>нормативы потребления коммунальных услуг по водоснабжению и водоотведению, утвержденные постановлением Департамента Смоленской области по энергетике, энергоэффективности, тарифной политике № 51 от 24.08.2012 (в редакции постановлений  от 17.05.2013 №194,  от 17.09.2015 № 181, от 20.10.2015  № 332,  от 28.10.2015 № 339,  от 22.04.2016 № 37,  от 17.06.2016 № 60,  от 22.07.2016 № 84).</t>
  </si>
  <si>
    <t>тариф (с НДС) на горячую воду, установленный постановлением Департамента Смоленской области по энергетике, энергоэффективности, тарифной политике  от 19.12.2019 № 302;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</si>
</sst>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0&quot; руб.&quot;"/>
    <numFmt numFmtId="175" formatCode="0.00;;\-\-"/>
    <numFmt numFmtId="176" formatCode="0.0"/>
    <numFmt numFmtId="177" formatCode="0.000000"/>
    <numFmt numFmtId="178" formatCode="&quot;х &quot;General&quot; м3/чел.***&quot;"/>
    <numFmt numFmtId="179" formatCode="0.0000000"/>
    <numFmt numFmtId="180" formatCode="&quot;х &quot;0.00&quot; м3/чел.**&quot;"/>
    <numFmt numFmtId="181" formatCode="&quot;х &quot;0.00&quot; м3/чел.***&quot;"/>
    <numFmt numFmtId="182" formatCode="0.00&quot; руб./м3*&quot;"/>
    <numFmt numFmtId="183" formatCode="0.00&quot; руб./м3**&quot;"/>
    <numFmt numFmtId="184" formatCode="0.0%"/>
    <numFmt numFmtId="185" formatCode="0.00&quot; руб./Гкал&quot;"/>
    <numFmt numFmtId="186" formatCode="0.00&quot; руб./м2 в мес.&quot;"/>
    <numFmt numFmtId="187" formatCode="General&quot; Гкал/м2 в мес.&quot;"/>
    <numFmt numFmtId="188" formatCode="0.0000&quot; Гкал/м2 в мес.&quot;"/>
    <numFmt numFmtId="189" formatCode="0.00&quot;*&quot;"/>
    <numFmt numFmtId="190" formatCode="0.00000"/>
    <numFmt numFmtId="191" formatCode="&quot;х &quot;General&quot;****&quot;"/>
    <numFmt numFmtId="192" formatCode="&quot;х &quot;0.00&quot; м3/чел.&quot;"/>
    <numFmt numFmtId="193" formatCode="0.00&quot; руб./Гкал с НДС&quot;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.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vertical="center"/>
    </xf>
    <xf numFmtId="49" fontId="0" fillId="0" borderId="10" xfId="0" applyNumberFormat="1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13" xfId="0" applyNumberFormat="1" applyBorder="1" applyAlignment="1">
      <alignment horizontal="center" vertical="top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top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top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8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24" fillId="0" borderId="16" xfId="0" applyFont="1" applyBorder="1" applyAlignment="1" quotePrefix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top"/>
    </xf>
    <xf numFmtId="183" fontId="0" fillId="0" borderId="12" xfId="0" applyNumberFormat="1" applyFont="1" applyFill="1" applyBorder="1" applyAlignment="1" applyProtection="1">
      <alignment horizontal="center" vertical="top"/>
      <protection/>
    </xf>
    <xf numFmtId="181" fontId="0" fillId="0" borderId="12" xfId="0" applyNumberFormat="1" applyFont="1" applyFill="1" applyBorder="1" applyAlignment="1" applyProtection="1">
      <alignment horizontal="center" vertical="top"/>
      <protection/>
    </xf>
    <xf numFmtId="181" fontId="0" fillId="0" borderId="10" xfId="0" applyNumberFormat="1" applyFont="1" applyFill="1" applyBorder="1" applyAlignment="1" applyProtection="1">
      <alignment horizontal="center" vertical="top"/>
      <protection/>
    </xf>
    <xf numFmtId="0" fontId="23" fillId="0" borderId="0" xfId="0" applyFont="1" applyAlignment="1">
      <alignment vertical="top"/>
    </xf>
    <xf numFmtId="0" fontId="25" fillId="0" borderId="14" xfId="0" applyFont="1" applyBorder="1" applyAlignment="1" quotePrefix="1">
      <alignment horizontal="center" vertical="center" wrapText="1"/>
    </xf>
    <xf numFmtId="2" fontId="1" fillId="0" borderId="12" xfId="0" applyNumberFormat="1" applyFont="1" applyBorder="1" applyAlignment="1">
      <alignment horizontal="center" vertical="top"/>
    </xf>
    <xf numFmtId="0" fontId="23" fillId="0" borderId="0" xfId="0" applyFont="1" applyAlignment="1">
      <alignment vertical="center"/>
    </xf>
    <xf numFmtId="172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/>
    </xf>
    <xf numFmtId="2" fontId="27" fillId="0" borderId="11" xfId="0" applyNumberFormat="1" applyFont="1" applyBorder="1" applyAlignment="1">
      <alignment horizontal="center" vertical="top"/>
    </xf>
    <xf numFmtId="2" fontId="27" fillId="0" borderId="12" xfId="0" applyNumberFormat="1" applyFont="1" applyBorder="1" applyAlignment="1">
      <alignment horizontal="center" vertical="top"/>
    </xf>
    <xf numFmtId="0" fontId="27" fillId="0" borderId="17" xfId="0" applyFont="1" applyBorder="1" applyAlignment="1">
      <alignment horizontal="center" vertical="center" wrapText="1"/>
    </xf>
    <xf numFmtId="182" fontId="27" fillId="0" borderId="12" xfId="0" applyNumberFormat="1" applyFont="1" applyFill="1" applyBorder="1" applyAlignment="1" applyProtection="1">
      <alignment horizontal="center" vertical="top"/>
      <protection/>
    </xf>
    <xf numFmtId="181" fontId="27" fillId="0" borderId="10" xfId="0" applyNumberFormat="1" applyFont="1" applyFill="1" applyBorder="1" applyAlignment="1" applyProtection="1">
      <alignment horizontal="center" vertical="top"/>
      <protection/>
    </xf>
    <xf numFmtId="182" fontId="27" fillId="0" borderId="12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8" fillId="0" borderId="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top"/>
    </xf>
    <xf numFmtId="49" fontId="0" fillId="0" borderId="12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0" fillId="0" borderId="16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view="pageBreakPreview" zoomScaleNormal="175" zoomScaleSheetLayoutView="100" zoomScalePageLayoutView="0" workbookViewId="0" topLeftCell="A32">
      <selection activeCell="J80" sqref="J80"/>
    </sheetView>
  </sheetViews>
  <sheetFormatPr defaultColWidth="9.140625" defaultRowHeight="12.75"/>
  <cols>
    <col min="1" max="1" width="3.57421875" style="16" customWidth="1"/>
    <col min="2" max="2" width="11.00390625" style="1" customWidth="1"/>
    <col min="3" max="3" width="28.57421875" style="1" customWidth="1"/>
    <col min="4" max="4" width="25.28125" style="1" hidden="1" customWidth="1"/>
    <col min="5" max="7" width="16.00390625" style="0" customWidth="1"/>
    <col min="8" max="8" width="17.28125" style="0" customWidth="1"/>
    <col min="9" max="9" width="9.140625" style="2" customWidth="1"/>
  </cols>
  <sheetData>
    <row r="1" spans="1:8" ht="12.75" hidden="1">
      <c r="A1" s="3"/>
      <c r="H1" s="20" t="s">
        <v>20</v>
      </c>
    </row>
    <row r="2" spans="1:8" ht="22.5" customHeight="1" hidden="1">
      <c r="A2" s="3"/>
      <c r="H2" s="9" t="s">
        <v>21</v>
      </c>
    </row>
    <row r="3" spans="1:8" ht="12.75" customHeight="1" hidden="1">
      <c r="A3" s="3"/>
      <c r="H3" s="9"/>
    </row>
    <row r="4" spans="1:8" ht="12.75" customHeight="1">
      <c r="A4" s="3"/>
      <c r="H4" s="9" t="s">
        <v>20</v>
      </c>
    </row>
    <row r="5" spans="1:8" ht="12.75" customHeight="1">
      <c r="A5" s="3"/>
      <c r="G5" s="60" t="s">
        <v>41</v>
      </c>
      <c r="H5" s="61"/>
    </row>
    <row r="6" spans="1:8" ht="12.75" customHeight="1">
      <c r="A6" s="3"/>
      <c r="H6" s="9"/>
    </row>
    <row r="7" spans="1:9" s="46" customFormat="1" ht="15.75">
      <c r="A7" s="82" t="s">
        <v>28</v>
      </c>
      <c r="B7" s="82"/>
      <c r="C7" s="82"/>
      <c r="D7" s="82"/>
      <c r="E7" s="82"/>
      <c r="F7" s="82"/>
      <c r="G7" s="82"/>
      <c r="H7" s="82"/>
      <c r="I7" s="49"/>
    </row>
    <row r="8" spans="1:9" s="46" customFormat="1" ht="15.75">
      <c r="A8" s="82" t="s">
        <v>8</v>
      </c>
      <c r="B8" s="82"/>
      <c r="C8" s="82"/>
      <c r="D8" s="82"/>
      <c r="E8" s="82"/>
      <c r="F8" s="82"/>
      <c r="G8" s="82"/>
      <c r="H8" s="82"/>
      <c r="I8" s="49"/>
    </row>
    <row r="9" spans="1:9" s="46" customFormat="1" ht="15.75">
      <c r="A9" s="82" t="s">
        <v>27</v>
      </c>
      <c r="B9" s="82"/>
      <c r="C9" s="82"/>
      <c r="D9" s="82"/>
      <c r="E9" s="82"/>
      <c r="F9" s="82"/>
      <c r="G9" s="82"/>
      <c r="H9" s="82"/>
      <c r="I9" s="49"/>
    </row>
    <row r="10" spans="1:9" s="46" customFormat="1" ht="27" customHeight="1">
      <c r="A10" s="83" t="s">
        <v>43</v>
      </c>
      <c r="B10" s="83"/>
      <c r="C10" s="83"/>
      <c r="D10" s="83"/>
      <c r="E10" s="83"/>
      <c r="F10" s="83"/>
      <c r="G10" s="83"/>
      <c r="H10" s="83"/>
      <c r="I10" s="49"/>
    </row>
    <row r="11" spans="1:8" s="4" customFormat="1" ht="63.75">
      <c r="A11" s="23" t="s">
        <v>0</v>
      </c>
      <c r="B11" s="84" t="s">
        <v>29</v>
      </c>
      <c r="C11" s="85"/>
      <c r="D11" s="31" t="s">
        <v>37</v>
      </c>
      <c r="E11" s="40" t="s">
        <v>1</v>
      </c>
      <c r="F11" s="56" t="s">
        <v>24</v>
      </c>
      <c r="G11" s="41" t="s">
        <v>23</v>
      </c>
      <c r="H11" s="41" t="s">
        <v>25</v>
      </c>
    </row>
    <row r="12" spans="1:9" s="15" customFormat="1" ht="25.5" customHeight="1">
      <c r="A12" s="78" t="s">
        <v>11</v>
      </c>
      <c r="B12" s="70" t="s">
        <v>30</v>
      </c>
      <c r="C12" s="81"/>
      <c r="D12" s="38" t="s">
        <v>35</v>
      </c>
      <c r="E12" s="63" t="s">
        <v>3</v>
      </c>
      <c r="F12" s="54">
        <f>ROUND(F13*F14,2)</f>
        <v>348.39</v>
      </c>
      <c r="G12" s="42">
        <f>ROUND(G13*G14,2)</f>
        <v>184.26</v>
      </c>
      <c r="H12" s="42">
        <f>ROUND(H13*H14,2)</f>
        <v>433.33</v>
      </c>
      <c r="I12" s="50" t="s">
        <v>26</v>
      </c>
    </row>
    <row r="13" spans="1:9" s="14" customFormat="1" ht="12.75" customHeight="1">
      <c r="A13" s="79"/>
      <c r="B13" s="66"/>
      <c r="C13" s="67"/>
      <c r="D13" s="32"/>
      <c r="E13" s="64"/>
      <c r="F13" s="57">
        <v>95.45</v>
      </c>
      <c r="G13" s="43">
        <v>35.64</v>
      </c>
      <c r="H13" s="43">
        <v>49.13</v>
      </c>
      <c r="I13" s="51"/>
    </row>
    <row r="14" spans="1:9" s="14" customFormat="1" ht="28.5" customHeight="1">
      <c r="A14" s="80"/>
      <c r="B14" s="68"/>
      <c r="C14" s="69"/>
      <c r="D14" s="33"/>
      <c r="E14" s="65"/>
      <c r="F14" s="58">
        <v>3.65</v>
      </c>
      <c r="G14" s="45">
        <v>5.17</v>
      </c>
      <c r="H14" s="45">
        <f>G14+F14</f>
        <v>8.82</v>
      </c>
      <c r="I14" s="51"/>
    </row>
    <row r="15" spans="1:9" s="15" customFormat="1" ht="25.5" customHeight="1">
      <c r="A15" s="13" t="s">
        <v>12</v>
      </c>
      <c r="B15" s="66" t="s">
        <v>31</v>
      </c>
      <c r="C15" s="67"/>
      <c r="D15" s="47" t="s">
        <v>6</v>
      </c>
      <c r="E15" s="63" t="s">
        <v>3</v>
      </c>
      <c r="F15" s="55">
        <f>ROUND(F16*F17,2)</f>
        <v>113.59</v>
      </c>
      <c r="G15" s="48">
        <f>ROUND(G16*G17,2)</f>
        <v>62.01</v>
      </c>
      <c r="H15" s="48">
        <f>ROUND(H16*H17,2)</f>
        <v>143.95</v>
      </c>
      <c r="I15" s="7" t="s">
        <v>9</v>
      </c>
    </row>
    <row r="16" spans="1:9" s="15" customFormat="1" ht="12.75" customHeight="1">
      <c r="A16" s="13"/>
      <c r="B16" s="66"/>
      <c r="C16" s="67"/>
      <c r="D16" s="32"/>
      <c r="E16" s="64"/>
      <c r="F16" s="57">
        <f>F13</f>
        <v>95.45</v>
      </c>
      <c r="G16" s="43">
        <f>G13</f>
        <v>35.64</v>
      </c>
      <c r="H16" s="43">
        <f>H13</f>
        <v>49.13</v>
      </c>
      <c r="I16" s="7"/>
    </row>
    <row r="17" spans="1:9" s="15" customFormat="1" ht="28.5" customHeight="1">
      <c r="A17" s="11"/>
      <c r="B17" s="68"/>
      <c r="C17" s="69"/>
      <c r="D17" s="33"/>
      <c r="E17" s="65"/>
      <c r="F17" s="58">
        <v>1.19</v>
      </c>
      <c r="G17" s="45">
        <v>1.74</v>
      </c>
      <c r="H17" s="44">
        <f>G17+F17</f>
        <v>2.9299999999999997</v>
      </c>
      <c r="I17" s="7"/>
    </row>
    <row r="18" spans="1:9" s="15" customFormat="1" ht="25.5" customHeight="1">
      <c r="A18" s="12" t="s">
        <v>13</v>
      </c>
      <c r="B18" s="66" t="s">
        <v>36</v>
      </c>
      <c r="C18" s="67"/>
      <c r="D18" s="39" t="s">
        <v>6</v>
      </c>
      <c r="E18" s="63" t="s">
        <v>3</v>
      </c>
      <c r="F18" s="54">
        <f>ROUND(F19*F20,2)</f>
        <v>217.63</v>
      </c>
      <c r="G18" s="42">
        <f>ROUND(G19*G20,2)</f>
        <v>140.78</v>
      </c>
      <c r="H18" s="42">
        <f>ROUND(H19*H20,2)</f>
        <v>306.08</v>
      </c>
      <c r="I18" s="7" t="s">
        <v>10</v>
      </c>
    </row>
    <row r="19" spans="1:9" s="15" customFormat="1" ht="12.75" customHeight="1">
      <c r="A19" s="13"/>
      <c r="B19" s="66"/>
      <c r="C19" s="67"/>
      <c r="D19" s="32"/>
      <c r="E19" s="64"/>
      <c r="F19" s="57">
        <f>F13</f>
        <v>95.45</v>
      </c>
      <c r="G19" s="43">
        <f>G13</f>
        <v>35.64</v>
      </c>
      <c r="H19" s="43">
        <f>H13</f>
        <v>49.13</v>
      </c>
      <c r="I19" s="7"/>
    </row>
    <row r="20" spans="1:9" s="15" customFormat="1" ht="54.75" customHeight="1">
      <c r="A20" s="11"/>
      <c r="B20" s="68"/>
      <c r="C20" s="69"/>
      <c r="D20" s="36"/>
      <c r="E20" s="65"/>
      <c r="F20" s="58">
        <v>2.28</v>
      </c>
      <c r="G20" s="45">
        <v>3.95</v>
      </c>
      <c r="H20" s="44">
        <f>G20+F20</f>
        <v>6.23</v>
      </c>
      <c r="I20" s="7"/>
    </row>
    <row r="21" spans="1:9" s="15" customFormat="1" ht="25.5" customHeight="1">
      <c r="A21" s="19" t="s">
        <v>14</v>
      </c>
      <c r="B21" s="66" t="s">
        <v>32</v>
      </c>
      <c r="C21" s="67"/>
      <c r="D21" s="38" t="s">
        <v>35</v>
      </c>
      <c r="E21" s="63" t="s">
        <v>3</v>
      </c>
      <c r="F21" s="54">
        <f>ROUND(F22*F23,2)</f>
        <v>171.81</v>
      </c>
      <c r="G21" s="42">
        <f>ROUND(G22*G23,2)</f>
        <v>50.97</v>
      </c>
      <c r="H21" s="42">
        <f>ROUND(H22*H23,2)</f>
        <v>158.69</v>
      </c>
      <c r="I21" s="7"/>
    </row>
    <row r="22" spans="1:9" s="15" customFormat="1" ht="12.75" customHeight="1">
      <c r="A22" s="19"/>
      <c r="B22" s="66"/>
      <c r="C22" s="67"/>
      <c r="D22" s="32"/>
      <c r="E22" s="64"/>
      <c r="F22" s="57">
        <f>F13</f>
        <v>95.45</v>
      </c>
      <c r="G22" s="43">
        <f>G13</f>
        <v>35.64</v>
      </c>
      <c r="H22" s="43">
        <f>H13</f>
        <v>49.13</v>
      </c>
      <c r="I22" s="7"/>
    </row>
    <row r="23" spans="1:9" s="15" customFormat="1" ht="54" customHeight="1">
      <c r="A23" s="19"/>
      <c r="B23" s="68"/>
      <c r="C23" s="69"/>
      <c r="D23" s="36"/>
      <c r="E23" s="65"/>
      <c r="F23" s="58">
        <v>1.8</v>
      </c>
      <c r="G23" s="45">
        <v>1.43</v>
      </c>
      <c r="H23" s="44">
        <f>G23+F23</f>
        <v>3.23</v>
      </c>
      <c r="I23" s="7"/>
    </row>
    <row r="24" spans="1:9" s="15" customFormat="1" ht="25.5" customHeight="1">
      <c r="A24" s="12" t="s">
        <v>16</v>
      </c>
      <c r="B24" s="70" t="s">
        <v>38</v>
      </c>
      <c r="C24" s="81"/>
      <c r="D24" s="39" t="s">
        <v>6</v>
      </c>
      <c r="E24" s="63" t="s">
        <v>3</v>
      </c>
      <c r="F24" s="54">
        <f>ROUND(F25*F26,2)</f>
        <v>301.62</v>
      </c>
      <c r="G24" s="42">
        <f>ROUND(G25*G26,2)</f>
        <v>154.68</v>
      </c>
      <c r="H24" s="42">
        <f>ROUND(H25*H26,2)</f>
        <v>368.48</v>
      </c>
      <c r="I24" s="7"/>
    </row>
    <row r="25" spans="1:9" s="15" customFormat="1" ht="12.75" customHeight="1">
      <c r="A25" s="13"/>
      <c r="B25" s="66"/>
      <c r="C25" s="67"/>
      <c r="D25" s="32"/>
      <c r="E25" s="64"/>
      <c r="F25" s="57">
        <f>F13</f>
        <v>95.45</v>
      </c>
      <c r="G25" s="43">
        <f>G13</f>
        <v>35.64</v>
      </c>
      <c r="H25" s="43">
        <f>H13</f>
        <v>49.13</v>
      </c>
      <c r="I25" s="7"/>
    </row>
    <row r="26" spans="1:9" s="15" customFormat="1" ht="54" customHeight="1">
      <c r="A26" s="11"/>
      <c r="B26" s="68"/>
      <c r="C26" s="69"/>
      <c r="D26" s="36"/>
      <c r="E26" s="65"/>
      <c r="F26" s="58">
        <v>3.16</v>
      </c>
      <c r="G26" s="45">
        <v>4.34</v>
      </c>
      <c r="H26" s="45">
        <f>G26+F26</f>
        <v>7.5</v>
      </c>
      <c r="I26" s="7"/>
    </row>
    <row r="27" spans="1:9" s="15" customFormat="1" ht="25.5" customHeight="1">
      <c r="A27" s="12" t="s">
        <v>17</v>
      </c>
      <c r="B27" s="66" t="s">
        <v>39</v>
      </c>
      <c r="C27" s="67"/>
      <c r="D27" s="37" t="s">
        <v>6</v>
      </c>
      <c r="E27" s="63" t="s">
        <v>3</v>
      </c>
      <c r="F27" s="54">
        <f>ROUND(F28*F29,2)</f>
        <v>244.35</v>
      </c>
      <c r="G27" s="42">
        <f>ROUND(G28*G29,2)</f>
        <v>115.83</v>
      </c>
      <c r="H27" s="42">
        <f>ROUND(H28*H29,2)</f>
        <v>285.45</v>
      </c>
      <c r="I27" s="7"/>
    </row>
    <row r="28" spans="1:9" s="15" customFormat="1" ht="12.75" customHeight="1">
      <c r="A28" s="13"/>
      <c r="B28" s="66"/>
      <c r="C28" s="67"/>
      <c r="D28" s="32"/>
      <c r="E28" s="64"/>
      <c r="F28" s="59">
        <f>F13</f>
        <v>95.45</v>
      </c>
      <c r="G28" s="43">
        <f>G13</f>
        <v>35.64</v>
      </c>
      <c r="H28" s="43">
        <f>H13</f>
        <v>49.13</v>
      </c>
      <c r="I28" s="7"/>
    </row>
    <row r="29" spans="1:9" s="15" customFormat="1" ht="54" customHeight="1">
      <c r="A29" s="11"/>
      <c r="B29" s="68"/>
      <c r="C29" s="69"/>
      <c r="D29" s="33"/>
      <c r="E29" s="65"/>
      <c r="F29" s="58">
        <v>2.56</v>
      </c>
      <c r="G29" s="45">
        <v>3.25</v>
      </c>
      <c r="H29" s="44">
        <f>G29+F29</f>
        <v>5.8100000000000005</v>
      </c>
      <c r="I29" s="7"/>
    </row>
    <row r="30" spans="1:9" s="15" customFormat="1" ht="25.5" customHeight="1">
      <c r="A30" s="19" t="s">
        <v>18</v>
      </c>
      <c r="B30" s="66" t="s">
        <v>33</v>
      </c>
      <c r="C30" s="67"/>
      <c r="D30" s="35" t="s">
        <v>35</v>
      </c>
      <c r="E30" s="63" t="s">
        <v>3</v>
      </c>
      <c r="F30" s="54">
        <f>ROUND(F31*F32,2)</f>
        <v>142.22</v>
      </c>
      <c r="G30" s="42">
        <f>ROUND(G31*G32,2)</f>
        <v>34.93</v>
      </c>
      <c r="H30" s="42">
        <f>ROUND(H31*H32,2)</f>
        <v>121.35</v>
      </c>
      <c r="I30" s="7"/>
    </row>
    <row r="31" spans="1:9" s="15" customFormat="1" ht="12.75" customHeight="1">
      <c r="A31" s="19"/>
      <c r="B31" s="66"/>
      <c r="C31" s="67"/>
      <c r="D31" s="32"/>
      <c r="E31" s="64"/>
      <c r="F31" s="57">
        <f>F13</f>
        <v>95.45</v>
      </c>
      <c r="G31" s="43">
        <f>G13</f>
        <v>35.64</v>
      </c>
      <c r="H31" s="43">
        <f>H13</f>
        <v>49.13</v>
      </c>
      <c r="I31" s="7"/>
    </row>
    <row r="32" spans="1:9" s="15" customFormat="1" ht="29.25" customHeight="1">
      <c r="A32" s="19"/>
      <c r="B32" s="68"/>
      <c r="C32" s="69"/>
      <c r="D32" s="33"/>
      <c r="E32" s="65"/>
      <c r="F32" s="58">
        <v>1.49</v>
      </c>
      <c r="G32" s="45">
        <v>0.98</v>
      </c>
      <c r="H32" s="44">
        <f>G32+F32</f>
        <v>2.4699999999999998</v>
      </c>
      <c r="I32" s="7"/>
    </row>
    <row r="33" spans="1:9" s="15" customFormat="1" ht="25.5" customHeight="1">
      <c r="A33" s="12" t="s">
        <v>19</v>
      </c>
      <c r="B33" s="70" t="s">
        <v>34</v>
      </c>
      <c r="C33" s="71"/>
      <c r="D33" s="35" t="s">
        <v>35</v>
      </c>
      <c r="E33" s="63" t="s">
        <v>3</v>
      </c>
      <c r="F33" s="54">
        <f>ROUND(F34*F35,2)</f>
        <v>350.3</v>
      </c>
      <c r="G33" s="42">
        <f>ROUND(G34*G35,2)</f>
        <v>259.46</v>
      </c>
      <c r="H33" s="42">
        <f>ROUND(H34*H35,2)</f>
        <v>537.97</v>
      </c>
      <c r="I33" s="7" t="s">
        <v>15</v>
      </c>
    </row>
    <row r="34" spans="1:9" s="15" customFormat="1" ht="12.75" customHeight="1">
      <c r="A34" s="13"/>
      <c r="B34" s="72"/>
      <c r="C34" s="73"/>
      <c r="D34" s="29"/>
      <c r="E34" s="64"/>
      <c r="F34" s="57">
        <f>F13</f>
        <v>95.45</v>
      </c>
      <c r="G34" s="43">
        <f>G13</f>
        <v>35.64</v>
      </c>
      <c r="H34" s="43">
        <f>H13</f>
        <v>49.13</v>
      </c>
      <c r="I34" s="7"/>
    </row>
    <row r="35" spans="1:9" s="15" customFormat="1" ht="29.25" customHeight="1">
      <c r="A35" s="11"/>
      <c r="B35" s="74"/>
      <c r="C35" s="75"/>
      <c r="D35" s="30"/>
      <c r="E35" s="65"/>
      <c r="F35" s="58">
        <v>3.67</v>
      </c>
      <c r="G35" s="45">
        <v>7.28</v>
      </c>
      <c r="H35" s="45">
        <f>G35+F35</f>
        <v>10.95</v>
      </c>
      <c r="I35" s="7"/>
    </row>
    <row r="36" spans="1:9" s="15" customFormat="1" ht="12" customHeight="1">
      <c r="A36" s="24"/>
      <c r="B36" s="25"/>
      <c r="C36" s="25"/>
      <c r="D36" s="25"/>
      <c r="E36" s="26"/>
      <c r="F36" s="26"/>
      <c r="G36" s="27"/>
      <c r="H36" s="27"/>
      <c r="I36" s="7"/>
    </row>
    <row r="37" spans="1:8" s="7" customFormat="1" ht="27" customHeight="1">
      <c r="A37" s="76" t="s">
        <v>5</v>
      </c>
      <c r="B37" s="76"/>
      <c r="C37" s="77" t="s">
        <v>48</v>
      </c>
      <c r="D37" s="77"/>
      <c r="E37" s="77"/>
      <c r="F37" s="77"/>
      <c r="G37" s="77"/>
      <c r="H37" s="77"/>
    </row>
    <row r="38" spans="1:8" s="10" customFormat="1" ht="42.75" customHeight="1">
      <c r="A38" s="21"/>
      <c r="B38" s="22" t="s">
        <v>4</v>
      </c>
      <c r="C38" s="77" t="s">
        <v>44</v>
      </c>
      <c r="D38" s="77"/>
      <c r="E38" s="77"/>
      <c r="F38" s="77"/>
      <c r="G38" s="77"/>
      <c r="H38" s="77"/>
    </row>
    <row r="39" spans="1:8" s="7" customFormat="1" ht="64.5" customHeight="1">
      <c r="A39" s="17"/>
      <c r="B39" s="8" t="s">
        <v>7</v>
      </c>
      <c r="C39" s="62" t="s">
        <v>45</v>
      </c>
      <c r="D39" s="62"/>
      <c r="E39" s="62"/>
      <c r="F39" s="62"/>
      <c r="G39" s="62"/>
      <c r="H39" s="62"/>
    </row>
    <row r="40" spans="1:8" s="7" customFormat="1" ht="11.25" customHeight="1">
      <c r="A40" s="17"/>
      <c r="B40" s="8"/>
      <c r="C40" s="34"/>
      <c r="D40" s="34"/>
      <c r="E40" s="28"/>
      <c r="F40" s="28"/>
      <c r="G40" s="28"/>
      <c r="H40" s="28"/>
    </row>
    <row r="41" spans="2:9" s="5" customFormat="1" ht="12" customHeight="1">
      <c r="B41" s="6"/>
      <c r="C41" s="18" t="s">
        <v>2</v>
      </c>
      <c r="D41" s="6"/>
      <c r="H41" s="5" t="s">
        <v>40</v>
      </c>
      <c r="I41" s="52"/>
    </row>
    <row r="42" spans="1:8" ht="12.75" hidden="1">
      <c r="A42" s="3"/>
      <c r="H42" s="20" t="s">
        <v>22</v>
      </c>
    </row>
    <row r="43" spans="1:8" ht="22.5" customHeight="1" hidden="1">
      <c r="A43" s="3"/>
      <c r="H43" s="9" t="s">
        <v>21</v>
      </c>
    </row>
    <row r="44" spans="1:8" ht="12.75" customHeight="1" hidden="1">
      <c r="A44" s="3"/>
      <c r="H44" s="9"/>
    </row>
    <row r="45" spans="1:8" ht="12.75" customHeight="1">
      <c r="A45" s="3"/>
      <c r="H45" s="53" t="s">
        <v>22</v>
      </c>
    </row>
    <row r="46" spans="1:8" ht="12.75" customHeight="1">
      <c r="A46" s="3"/>
      <c r="G46" s="60" t="s">
        <v>42</v>
      </c>
      <c r="H46" s="61"/>
    </row>
    <row r="47" spans="1:8" ht="12.75" customHeight="1">
      <c r="A47" s="3"/>
      <c r="H47" s="9"/>
    </row>
    <row r="48" spans="1:9" s="46" customFormat="1" ht="15.75">
      <c r="A48" s="82" t="s">
        <v>28</v>
      </c>
      <c r="B48" s="82"/>
      <c r="C48" s="82"/>
      <c r="D48" s="82"/>
      <c r="E48" s="82"/>
      <c r="F48" s="82"/>
      <c r="G48" s="82"/>
      <c r="H48" s="82"/>
      <c r="I48" s="49"/>
    </row>
    <row r="49" spans="1:9" s="46" customFormat="1" ht="15.75">
      <c r="A49" s="82" t="s">
        <v>8</v>
      </c>
      <c r="B49" s="82"/>
      <c r="C49" s="82"/>
      <c r="D49" s="82"/>
      <c r="E49" s="82"/>
      <c r="F49" s="82"/>
      <c r="G49" s="82"/>
      <c r="H49" s="82"/>
      <c r="I49" s="49"/>
    </row>
    <row r="50" spans="1:9" s="46" customFormat="1" ht="15.75">
      <c r="A50" s="82" t="s">
        <v>27</v>
      </c>
      <c r="B50" s="82"/>
      <c r="C50" s="82"/>
      <c r="D50" s="82"/>
      <c r="E50" s="82"/>
      <c r="F50" s="82"/>
      <c r="G50" s="82"/>
      <c r="H50" s="82"/>
      <c r="I50" s="49"/>
    </row>
    <row r="51" spans="1:9" s="46" customFormat="1" ht="27" customHeight="1">
      <c r="A51" s="83" t="s">
        <v>46</v>
      </c>
      <c r="B51" s="83"/>
      <c r="C51" s="83"/>
      <c r="D51" s="83"/>
      <c r="E51" s="83"/>
      <c r="F51" s="83"/>
      <c r="G51" s="83"/>
      <c r="H51" s="83"/>
      <c r="I51" s="49"/>
    </row>
    <row r="52" spans="1:8" s="4" customFormat="1" ht="63.75">
      <c r="A52" s="23" t="s">
        <v>0</v>
      </c>
      <c r="B52" s="84" t="s">
        <v>29</v>
      </c>
      <c r="C52" s="85"/>
      <c r="D52" s="31" t="s">
        <v>37</v>
      </c>
      <c r="E52" s="40" t="s">
        <v>1</v>
      </c>
      <c r="F52" s="56" t="s">
        <v>24</v>
      </c>
      <c r="G52" s="41" t="s">
        <v>23</v>
      </c>
      <c r="H52" s="41" t="s">
        <v>25</v>
      </c>
    </row>
    <row r="53" spans="1:9" s="15" customFormat="1" ht="25.5" customHeight="1">
      <c r="A53" s="78" t="s">
        <v>11</v>
      </c>
      <c r="B53" s="70" t="s">
        <v>30</v>
      </c>
      <c r="C53" s="81"/>
      <c r="D53" s="38" t="s">
        <v>35</v>
      </c>
      <c r="E53" s="63" t="s">
        <v>3</v>
      </c>
      <c r="F53" s="54">
        <f>ROUND(F54*F55,2)</f>
        <v>359.85</v>
      </c>
      <c r="G53" s="42">
        <f>ROUND(G54*G55,2)</f>
        <v>191.5</v>
      </c>
      <c r="H53" s="42">
        <f>ROUND(H54*H55,2)</f>
        <v>450.7</v>
      </c>
      <c r="I53" s="50" t="s">
        <v>26</v>
      </c>
    </row>
    <row r="54" spans="1:9" s="14" customFormat="1" ht="12.75" customHeight="1">
      <c r="A54" s="79"/>
      <c r="B54" s="66"/>
      <c r="C54" s="67"/>
      <c r="D54" s="32"/>
      <c r="E54" s="64"/>
      <c r="F54" s="57">
        <v>98.59</v>
      </c>
      <c r="G54" s="43">
        <v>37.04</v>
      </c>
      <c r="H54" s="43">
        <v>51.1</v>
      </c>
      <c r="I54" s="51"/>
    </row>
    <row r="55" spans="1:9" s="14" customFormat="1" ht="28.5" customHeight="1">
      <c r="A55" s="80"/>
      <c r="B55" s="68"/>
      <c r="C55" s="69"/>
      <c r="D55" s="33"/>
      <c r="E55" s="65"/>
      <c r="F55" s="58">
        <v>3.65</v>
      </c>
      <c r="G55" s="45">
        <v>5.17</v>
      </c>
      <c r="H55" s="45">
        <f>G55+F55</f>
        <v>8.82</v>
      </c>
      <c r="I55" s="51"/>
    </row>
    <row r="56" spans="1:9" s="15" customFormat="1" ht="25.5" customHeight="1">
      <c r="A56" s="13" t="s">
        <v>12</v>
      </c>
      <c r="B56" s="66" t="s">
        <v>31</v>
      </c>
      <c r="C56" s="67"/>
      <c r="D56" s="47" t="s">
        <v>6</v>
      </c>
      <c r="E56" s="63" t="s">
        <v>3</v>
      </c>
      <c r="F56" s="55">
        <f>ROUND(F57*F58,2)</f>
        <v>117.32</v>
      </c>
      <c r="G56" s="48">
        <f>ROUND(G57*G58,2)</f>
        <v>64.45</v>
      </c>
      <c r="H56" s="48">
        <f>ROUND(H57*H58,2)</f>
        <v>149.72</v>
      </c>
      <c r="I56" s="7" t="s">
        <v>9</v>
      </c>
    </row>
    <row r="57" spans="1:9" s="15" customFormat="1" ht="12.75" customHeight="1">
      <c r="A57" s="13"/>
      <c r="B57" s="66"/>
      <c r="C57" s="67"/>
      <c r="D57" s="32"/>
      <c r="E57" s="64"/>
      <c r="F57" s="57">
        <f>F54</f>
        <v>98.59</v>
      </c>
      <c r="G57" s="43">
        <f>G54</f>
        <v>37.04</v>
      </c>
      <c r="H57" s="43">
        <f>H54</f>
        <v>51.1</v>
      </c>
      <c r="I57" s="7"/>
    </row>
    <row r="58" spans="1:9" s="15" customFormat="1" ht="28.5" customHeight="1">
      <c r="A58" s="11"/>
      <c r="B58" s="68"/>
      <c r="C58" s="69"/>
      <c r="D58" s="33"/>
      <c r="E58" s="65"/>
      <c r="F58" s="58">
        <v>1.19</v>
      </c>
      <c r="G58" s="45">
        <v>1.74</v>
      </c>
      <c r="H58" s="44">
        <f>G58+F58</f>
        <v>2.9299999999999997</v>
      </c>
      <c r="I58" s="7"/>
    </row>
    <row r="59" spans="1:9" s="15" customFormat="1" ht="25.5" customHeight="1">
      <c r="A59" s="12" t="s">
        <v>13</v>
      </c>
      <c r="B59" s="66" t="s">
        <v>36</v>
      </c>
      <c r="C59" s="67"/>
      <c r="D59" s="39" t="s">
        <v>6</v>
      </c>
      <c r="E59" s="63" t="s">
        <v>3</v>
      </c>
      <c r="F59" s="54">
        <f>ROUND(F60*F61,2)</f>
        <v>224.79</v>
      </c>
      <c r="G59" s="42">
        <f>ROUND(G60*G61,2)</f>
        <v>146.31</v>
      </c>
      <c r="H59" s="42">
        <f>ROUND(H60*H61,2)</f>
        <v>318.35</v>
      </c>
      <c r="I59" s="7" t="s">
        <v>10</v>
      </c>
    </row>
    <row r="60" spans="1:9" s="15" customFormat="1" ht="12.75" customHeight="1">
      <c r="A60" s="13"/>
      <c r="B60" s="66"/>
      <c r="C60" s="67"/>
      <c r="D60" s="32"/>
      <c r="E60" s="64"/>
      <c r="F60" s="57">
        <f>F54</f>
        <v>98.59</v>
      </c>
      <c r="G60" s="43">
        <f>G54</f>
        <v>37.04</v>
      </c>
      <c r="H60" s="43">
        <f>H54</f>
        <v>51.1</v>
      </c>
      <c r="I60" s="7"/>
    </row>
    <row r="61" spans="1:9" s="15" customFormat="1" ht="54.75" customHeight="1">
      <c r="A61" s="11"/>
      <c r="B61" s="68"/>
      <c r="C61" s="69"/>
      <c r="D61" s="36"/>
      <c r="E61" s="65"/>
      <c r="F61" s="58">
        <v>2.28</v>
      </c>
      <c r="G61" s="45">
        <v>3.95</v>
      </c>
      <c r="H61" s="44">
        <f>G61+F61</f>
        <v>6.23</v>
      </c>
      <c r="I61" s="7"/>
    </row>
    <row r="62" spans="1:9" s="15" customFormat="1" ht="25.5" customHeight="1">
      <c r="A62" s="19" t="s">
        <v>14</v>
      </c>
      <c r="B62" s="66" t="s">
        <v>32</v>
      </c>
      <c r="C62" s="67"/>
      <c r="D62" s="38" t="s">
        <v>35</v>
      </c>
      <c r="E62" s="63" t="s">
        <v>3</v>
      </c>
      <c r="F62" s="54">
        <f>ROUND(F63*F64,2)</f>
        <v>177.46</v>
      </c>
      <c r="G62" s="42">
        <f>ROUND(G63*G64,2)</f>
        <v>52.97</v>
      </c>
      <c r="H62" s="42">
        <f>ROUND(H63*H64,2)</f>
        <v>165.05</v>
      </c>
      <c r="I62" s="7"/>
    </row>
    <row r="63" spans="1:9" s="15" customFormat="1" ht="12.75" customHeight="1">
      <c r="A63" s="19"/>
      <c r="B63" s="66"/>
      <c r="C63" s="67"/>
      <c r="D63" s="32"/>
      <c r="E63" s="64"/>
      <c r="F63" s="57">
        <f>F54</f>
        <v>98.59</v>
      </c>
      <c r="G63" s="43">
        <f>G54</f>
        <v>37.04</v>
      </c>
      <c r="H63" s="43">
        <f>H54</f>
        <v>51.1</v>
      </c>
      <c r="I63" s="7"/>
    </row>
    <row r="64" spans="1:9" s="15" customFormat="1" ht="54" customHeight="1">
      <c r="A64" s="19"/>
      <c r="B64" s="68"/>
      <c r="C64" s="69"/>
      <c r="D64" s="36"/>
      <c r="E64" s="65"/>
      <c r="F64" s="58">
        <v>1.8</v>
      </c>
      <c r="G64" s="45">
        <v>1.43</v>
      </c>
      <c r="H64" s="44">
        <f>G64+F64</f>
        <v>3.23</v>
      </c>
      <c r="I64" s="7"/>
    </row>
    <row r="65" spans="1:9" s="15" customFormat="1" ht="25.5" customHeight="1">
      <c r="A65" s="12" t="s">
        <v>16</v>
      </c>
      <c r="B65" s="70" t="s">
        <v>38</v>
      </c>
      <c r="C65" s="81"/>
      <c r="D65" s="39" t="s">
        <v>6</v>
      </c>
      <c r="E65" s="63" t="s">
        <v>3</v>
      </c>
      <c r="F65" s="54">
        <f>ROUND(F66*F67,2)</f>
        <v>311.54</v>
      </c>
      <c r="G65" s="42">
        <f>ROUND(G66*G67,2)</f>
        <v>160.75</v>
      </c>
      <c r="H65" s="42">
        <f>ROUND(H66*H67,2)</f>
        <v>383.25</v>
      </c>
      <c r="I65" s="7"/>
    </row>
    <row r="66" spans="1:9" s="15" customFormat="1" ht="12.75" customHeight="1">
      <c r="A66" s="13"/>
      <c r="B66" s="66"/>
      <c r="C66" s="67"/>
      <c r="D66" s="32"/>
      <c r="E66" s="64"/>
      <c r="F66" s="57">
        <f>F54</f>
        <v>98.59</v>
      </c>
      <c r="G66" s="43">
        <f>G54</f>
        <v>37.04</v>
      </c>
      <c r="H66" s="43">
        <f>H54</f>
        <v>51.1</v>
      </c>
      <c r="I66" s="7"/>
    </row>
    <row r="67" spans="1:9" s="15" customFormat="1" ht="54" customHeight="1">
      <c r="A67" s="11"/>
      <c r="B67" s="68"/>
      <c r="C67" s="69"/>
      <c r="D67" s="36"/>
      <c r="E67" s="65"/>
      <c r="F67" s="58">
        <v>3.16</v>
      </c>
      <c r="G67" s="45">
        <v>4.34</v>
      </c>
      <c r="H67" s="45">
        <f>G67+F67</f>
        <v>7.5</v>
      </c>
      <c r="I67" s="7"/>
    </row>
    <row r="68" spans="1:9" s="15" customFormat="1" ht="25.5" customHeight="1">
      <c r="A68" s="12" t="s">
        <v>17</v>
      </c>
      <c r="B68" s="66" t="s">
        <v>39</v>
      </c>
      <c r="C68" s="67"/>
      <c r="D68" s="37" t="s">
        <v>6</v>
      </c>
      <c r="E68" s="63" t="s">
        <v>3</v>
      </c>
      <c r="F68" s="54">
        <f>ROUND(F69*F70,2)</f>
        <v>252.39</v>
      </c>
      <c r="G68" s="42">
        <f>ROUND(G69*G70,2)</f>
        <v>120.38</v>
      </c>
      <c r="H68" s="42">
        <f>ROUND(H69*H70,2)</f>
        <v>296.89</v>
      </c>
      <c r="I68" s="7"/>
    </row>
    <row r="69" spans="1:9" s="15" customFormat="1" ht="12.75" customHeight="1">
      <c r="A69" s="13"/>
      <c r="B69" s="66"/>
      <c r="C69" s="67"/>
      <c r="D69" s="32"/>
      <c r="E69" s="64"/>
      <c r="F69" s="59">
        <f>F54</f>
        <v>98.59</v>
      </c>
      <c r="G69" s="43">
        <f>G54</f>
        <v>37.04</v>
      </c>
      <c r="H69" s="43">
        <f>H54</f>
        <v>51.1</v>
      </c>
      <c r="I69" s="7"/>
    </row>
    <row r="70" spans="1:9" s="15" customFormat="1" ht="54" customHeight="1">
      <c r="A70" s="11"/>
      <c r="B70" s="68"/>
      <c r="C70" s="69"/>
      <c r="D70" s="33"/>
      <c r="E70" s="65"/>
      <c r="F70" s="58">
        <v>2.56</v>
      </c>
      <c r="G70" s="45">
        <v>3.25</v>
      </c>
      <c r="H70" s="44">
        <f>G70+F70</f>
        <v>5.8100000000000005</v>
      </c>
      <c r="I70" s="7"/>
    </row>
    <row r="71" spans="1:9" s="15" customFormat="1" ht="25.5" customHeight="1">
      <c r="A71" s="19" t="s">
        <v>18</v>
      </c>
      <c r="B71" s="66" t="s">
        <v>33</v>
      </c>
      <c r="C71" s="67"/>
      <c r="D71" s="35" t="s">
        <v>35</v>
      </c>
      <c r="E71" s="63" t="s">
        <v>3</v>
      </c>
      <c r="F71" s="54">
        <f>ROUND(F72*F73,2)</f>
        <v>146.9</v>
      </c>
      <c r="G71" s="42">
        <f>ROUND(G72*G73,2)</f>
        <v>36.3</v>
      </c>
      <c r="H71" s="42">
        <f>ROUND(H72*H73,2)</f>
        <v>126.22</v>
      </c>
      <c r="I71" s="7"/>
    </row>
    <row r="72" spans="1:9" s="15" customFormat="1" ht="12.75" customHeight="1">
      <c r="A72" s="19"/>
      <c r="B72" s="66"/>
      <c r="C72" s="67"/>
      <c r="D72" s="32"/>
      <c r="E72" s="64"/>
      <c r="F72" s="57">
        <f>F54</f>
        <v>98.59</v>
      </c>
      <c r="G72" s="43">
        <f>G54</f>
        <v>37.04</v>
      </c>
      <c r="H72" s="43">
        <f>H54</f>
        <v>51.1</v>
      </c>
      <c r="I72" s="7"/>
    </row>
    <row r="73" spans="1:9" s="15" customFormat="1" ht="29.25" customHeight="1">
      <c r="A73" s="19"/>
      <c r="B73" s="68"/>
      <c r="C73" s="69"/>
      <c r="D73" s="33"/>
      <c r="E73" s="65"/>
      <c r="F73" s="58">
        <v>1.49</v>
      </c>
      <c r="G73" s="45">
        <v>0.98</v>
      </c>
      <c r="H73" s="44">
        <f>G73+F73</f>
        <v>2.4699999999999998</v>
      </c>
      <c r="I73" s="7"/>
    </row>
    <row r="74" spans="1:9" s="15" customFormat="1" ht="25.5" customHeight="1">
      <c r="A74" s="12" t="s">
        <v>19</v>
      </c>
      <c r="B74" s="70" t="s">
        <v>34</v>
      </c>
      <c r="C74" s="71"/>
      <c r="D74" s="35" t="s">
        <v>35</v>
      </c>
      <c r="E74" s="63" t="s">
        <v>3</v>
      </c>
      <c r="F74" s="54">
        <f>ROUND(F75*F76,2)</f>
        <v>361.83</v>
      </c>
      <c r="G74" s="42">
        <f>ROUND(G75*G76,2)</f>
        <v>269.65</v>
      </c>
      <c r="H74" s="42">
        <f>ROUND(H75*H76,2)</f>
        <v>559.55</v>
      </c>
      <c r="I74" s="7" t="s">
        <v>15</v>
      </c>
    </row>
    <row r="75" spans="1:9" s="15" customFormat="1" ht="12.75" customHeight="1">
      <c r="A75" s="13"/>
      <c r="B75" s="72"/>
      <c r="C75" s="73"/>
      <c r="D75" s="29"/>
      <c r="E75" s="64"/>
      <c r="F75" s="57">
        <f>F54</f>
        <v>98.59</v>
      </c>
      <c r="G75" s="43">
        <f>G54</f>
        <v>37.04</v>
      </c>
      <c r="H75" s="43">
        <f>H54</f>
        <v>51.1</v>
      </c>
      <c r="I75" s="7"/>
    </row>
    <row r="76" spans="1:9" s="15" customFormat="1" ht="29.25" customHeight="1">
      <c r="A76" s="11"/>
      <c r="B76" s="74"/>
      <c r="C76" s="75"/>
      <c r="D76" s="30"/>
      <c r="E76" s="65"/>
      <c r="F76" s="58">
        <v>3.67</v>
      </c>
      <c r="G76" s="45">
        <v>7.28</v>
      </c>
      <c r="H76" s="45">
        <f>G76+F76</f>
        <v>10.95</v>
      </c>
      <c r="I76" s="7"/>
    </row>
    <row r="77" spans="1:9" s="15" customFormat="1" ht="12.75" customHeight="1">
      <c r="A77" s="24"/>
      <c r="B77" s="25"/>
      <c r="C77" s="25"/>
      <c r="D77" s="25"/>
      <c r="E77" s="26"/>
      <c r="F77" s="26"/>
      <c r="G77" s="27"/>
      <c r="H77" s="27"/>
      <c r="I77" s="7"/>
    </row>
    <row r="78" spans="1:8" s="7" customFormat="1" ht="27" customHeight="1">
      <c r="A78" s="76" t="s">
        <v>5</v>
      </c>
      <c r="B78" s="76"/>
      <c r="C78" s="77" t="s">
        <v>48</v>
      </c>
      <c r="D78" s="77"/>
      <c r="E78" s="77"/>
      <c r="F78" s="77"/>
      <c r="G78" s="77"/>
      <c r="H78" s="77"/>
    </row>
    <row r="79" spans="1:8" s="10" customFormat="1" ht="39.75" customHeight="1">
      <c r="A79" s="21"/>
      <c r="B79" s="22" t="s">
        <v>4</v>
      </c>
      <c r="C79" s="77" t="s">
        <v>44</v>
      </c>
      <c r="D79" s="77"/>
      <c r="E79" s="77"/>
      <c r="F79" s="77"/>
      <c r="G79" s="77"/>
      <c r="H79" s="77"/>
    </row>
    <row r="80" spans="1:8" s="7" customFormat="1" ht="58.5" customHeight="1">
      <c r="A80" s="17"/>
      <c r="B80" s="8" t="s">
        <v>7</v>
      </c>
      <c r="C80" s="62" t="s">
        <v>47</v>
      </c>
      <c r="D80" s="62"/>
      <c r="E80" s="62"/>
      <c r="F80" s="62"/>
      <c r="G80" s="62"/>
      <c r="H80" s="62"/>
    </row>
    <row r="81" spans="1:8" s="7" customFormat="1" ht="18" customHeight="1">
      <c r="A81" s="17"/>
      <c r="B81" s="8"/>
      <c r="C81" s="34"/>
      <c r="D81" s="34"/>
      <c r="E81" s="28"/>
      <c r="F81" s="28"/>
      <c r="G81" s="28"/>
      <c r="H81" s="28"/>
    </row>
    <row r="82" spans="2:9" s="5" customFormat="1" ht="12.75" customHeight="1">
      <c r="B82" s="6"/>
      <c r="C82" s="18" t="s">
        <v>2</v>
      </c>
      <c r="D82" s="6"/>
      <c r="H82" s="5" t="s">
        <v>40</v>
      </c>
      <c r="I82" s="52"/>
    </row>
    <row r="83" spans="1:8" ht="12.75" customHeight="1">
      <c r="A83" s="3"/>
      <c r="H83" s="9"/>
    </row>
    <row r="84" spans="1:8" ht="12.75" customHeight="1">
      <c r="A84" s="3"/>
      <c r="H84" s="9"/>
    </row>
  </sheetData>
  <sheetProtection/>
  <mergeCells count="54">
    <mergeCell ref="E53:E55"/>
    <mergeCell ref="A48:H48"/>
    <mergeCell ref="C39:H39"/>
    <mergeCell ref="A49:H49"/>
    <mergeCell ref="A50:H50"/>
    <mergeCell ref="A51:H51"/>
    <mergeCell ref="B33:C35"/>
    <mergeCell ref="E33:E35"/>
    <mergeCell ref="C37:H37"/>
    <mergeCell ref="C38:H38"/>
    <mergeCell ref="A37:B37"/>
    <mergeCell ref="B52:C52"/>
    <mergeCell ref="B30:C32"/>
    <mergeCell ref="E30:E32"/>
    <mergeCell ref="B21:C23"/>
    <mergeCell ref="E21:E23"/>
    <mergeCell ref="B24:C26"/>
    <mergeCell ref="E24:E26"/>
    <mergeCell ref="E12:E14"/>
    <mergeCell ref="B15:C17"/>
    <mergeCell ref="E15:E17"/>
    <mergeCell ref="B18:C20"/>
    <mergeCell ref="B27:C29"/>
    <mergeCell ref="E27:E29"/>
    <mergeCell ref="B65:C67"/>
    <mergeCell ref="C78:H78"/>
    <mergeCell ref="A7:H7"/>
    <mergeCell ref="A8:H8"/>
    <mergeCell ref="A9:H9"/>
    <mergeCell ref="A10:H10"/>
    <mergeCell ref="E18:E20"/>
    <mergeCell ref="B11:C11"/>
    <mergeCell ref="A12:A14"/>
    <mergeCell ref="B12:C14"/>
    <mergeCell ref="E74:E76"/>
    <mergeCell ref="A78:B78"/>
    <mergeCell ref="E56:E58"/>
    <mergeCell ref="E59:E61"/>
    <mergeCell ref="C79:H79"/>
    <mergeCell ref="A53:A55"/>
    <mergeCell ref="B53:C55"/>
    <mergeCell ref="B56:C58"/>
    <mergeCell ref="B59:C61"/>
    <mergeCell ref="B62:C64"/>
    <mergeCell ref="G5:H5"/>
    <mergeCell ref="G46:H46"/>
    <mergeCell ref="C80:H80"/>
    <mergeCell ref="E62:E64"/>
    <mergeCell ref="E65:E67"/>
    <mergeCell ref="B68:C70"/>
    <mergeCell ref="B71:C73"/>
    <mergeCell ref="B74:C76"/>
    <mergeCell ref="E68:E70"/>
    <mergeCell ref="E71:E73"/>
  </mergeCells>
  <printOptions horizontalCentered="1"/>
  <pageMargins left="0.984251968503937" right="0.2362204724409449" top="0.31496062992125984" bottom="0.2362204724409449" header="0.2362204724409449" footer="0.15748031496062992"/>
  <pageSetup fitToHeight="2" horizontalDpi="600" verticalDpi="600" orientation="portrait" paperSize="9" scale="83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&lt;Company&gt;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Экономист</cp:lastModifiedBy>
  <cp:lastPrinted>2019-12-24T08:23:50Z</cp:lastPrinted>
  <dcterms:created xsi:type="dcterms:W3CDTF">2008-01-09T08:13:13Z</dcterms:created>
  <dcterms:modified xsi:type="dcterms:W3CDTF">2019-12-24T08:24:11Z</dcterms:modified>
  <cp:category/>
  <cp:version/>
  <cp:contentType/>
  <cp:contentStatus/>
</cp:coreProperties>
</file>